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<sst xmlns="http://schemas.openxmlformats.org/spreadsheetml/2006/main" count="21" uniqueCount="17">
  <si>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Furnizor</t>
  </si>
  <si>
    <t>valoare</t>
  </si>
  <si>
    <t>Spitalul Judetean de Urgenta Targoviste</t>
  </si>
  <si>
    <t>hemodializa</t>
  </si>
  <si>
    <t>dializa peritoneala</t>
  </si>
  <si>
    <t>dializa peritoneala automata</t>
  </si>
  <si>
    <t>total</t>
  </si>
  <si>
    <t>Fresenius Nephrocare Romania SRL</t>
  </si>
  <si>
    <t>hemodiafiltratre</t>
  </si>
  <si>
    <t>Sc Diasys Medical Srl- hemodializa</t>
  </si>
  <si>
    <t>Total general</t>
  </si>
  <si>
    <t>CONTRACT DIALIZA 2018</t>
  </si>
  <si>
    <t xml:space="preserve">ian-dec  2018 </t>
  </si>
  <si>
    <t xml:space="preserve">ian -dec  2018 </t>
  </si>
  <si>
    <t>Cf fila buget   nr.DG4117/18,09,2018 si adresa CNAS DG 4165/20,09,2018.</t>
  </si>
  <si>
    <t>Nr. bolnavi 2018</t>
  </si>
  <si>
    <t>nr. sedinte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</si>
</sst>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2" borderId="1" xfId="0" applyFont="1" applyFill="1" applyBorder="1" applyAlignment="1">
      <alignment/>
    </xf>
    <xf numFmtId="4" fontId="1" fillId="0" borderId="1" xfId="0" applyNumberFormat="1" applyFont="1" applyBorder="1" applyAlignment="1">
      <alignment/>
    </xf>
    <xf numFmtId="0" fontId="1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23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4.140625" style="0" customWidth="1"/>
    <col min="2" max="2" width="39.140625" style="0" customWidth="1"/>
    <col min="4" max="4" width="18.140625" style="0" customWidth="1"/>
    <col min="5" max="5" width="12.7109375" style="0" customWidth="1"/>
  </cols>
  <sheetData>
    <row r="5" ht="12.75">
      <c r="B5" s="1" t="s">
        <v>11</v>
      </c>
    </row>
    <row r="6" ht="12.75">
      <c r="B6" s="14" t="s">
        <v>12</v>
      </c>
    </row>
    <row r="7" ht="12.75">
      <c r="B7" t="s">
        <v>14</v>
      </c>
    </row>
    <row r="8" spans="2:5" ht="38.25">
      <c r="B8" s="6" t="s">
        <v>0</v>
      </c>
      <c r="C8" s="3" t="s">
        <v>15</v>
      </c>
      <c r="D8" s="4" t="s">
        <v>13</v>
      </c>
      <c r="E8" s="4"/>
    </row>
    <row r="9" spans="2:5" ht="12.75">
      <c r="B9" s="2"/>
      <c r="C9" s="5"/>
      <c r="D9" s="3" t="s">
        <v>16</v>
      </c>
      <c r="E9" s="6" t="s">
        <v>1</v>
      </c>
    </row>
    <row r="10" spans="2:5" ht="12.75">
      <c r="B10" s="3" t="s">
        <v>2</v>
      </c>
      <c r="C10" s="7"/>
      <c r="D10" s="7"/>
      <c r="E10" s="7"/>
    </row>
    <row r="11" spans="2:5" ht="12.75">
      <c r="B11" s="5" t="s">
        <v>3</v>
      </c>
      <c r="C11" s="8">
        <v>33</v>
      </c>
      <c r="D11" s="8">
        <f>1287+2376-12+81+198+429</f>
        <v>4359</v>
      </c>
      <c r="E11" s="8">
        <f>D11*496</f>
        <v>2162064</v>
      </c>
    </row>
    <row r="12" spans="2:5" ht="12.75">
      <c r="B12" s="2" t="s">
        <v>4</v>
      </c>
      <c r="C12" s="8">
        <v>3</v>
      </c>
      <c r="D12" s="8"/>
      <c r="E12" s="8">
        <v>160020</v>
      </c>
    </row>
    <row r="13" spans="2:5" ht="12.75">
      <c r="B13" s="2" t="s">
        <v>5</v>
      </c>
      <c r="C13" s="8">
        <v>0</v>
      </c>
      <c r="D13" s="8"/>
      <c r="E13" s="8">
        <v>0</v>
      </c>
    </row>
    <row r="14" spans="2:5" ht="12.75">
      <c r="B14" s="9" t="s">
        <v>6</v>
      </c>
      <c r="C14" s="8"/>
      <c r="D14" s="8"/>
      <c r="E14" s="10">
        <f>SUM(E11:E13)</f>
        <v>2322084</v>
      </c>
    </row>
    <row r="15" spans="2:5" ht="12.75">
      <c r="B15" s="11" t="s">
        <v>7</v>
      </c>
      <c r="C15" s="8"/>
      <c r="D15" s="8"/>
      <c r="E15" s="8"/>
    </row>
    <row r="16" spans="2:5" ht="12.75">
      <c r="B16" s="5" t="s">
        <v>3</v>
      </c>
      <c r="C16" s="8">
        <v>168</v>
      </c>
      <c r="D16" s="8">
        <f>6552+12096-81+52+1008+2184</f>
        <v>21811</v>
      </c>
      <c r="E16" s="8">
        <f>D16*496</f>
        <v>10818256</v>
      </c>
    </row>
    <row r="17" spans="2:5" ht="12.75">
      <c r="B17" s="2" t="s">
        <v>8</v>
      </c>
      <c r="C17" s="8">
        <v>11</v>
      </c>
      <c r="D17" s="8">
        <f>429+792-4+66+143</f>
        <v>1426</v>
      </c>
      <c r="E17" s="8">
        <f>D17*563</f>
        <v>802838</v>
      </c>
    </row>
    <row r="18" spans="2:5" ht="12.75">
      <c r="B18" s="2" t="s">
        <v>4</v>
      </c>
      <c r="C18" s="8">
        <v>4</v>
      </c>
      <c r="D18" s="8"/>
      <c r="E18" s="8">
        <v>213360</v>
      </c>
    </row>
    <row r="19" spans="2:5" ht="12.75">
      <c r="B19" s="2" t="s">
        <v>5</v>
      </c>
      <c r="C19" s="8"/>
      <c r="D19" s="8"/>
      <c r="E19" s="8"/>
    </row>
    <row r="20" spans="2:5" ht="12.75">
      <c r="B20" s="9" t="s">
        <v>6</v>
      </c>
      <c r="C20" s="8"/>
      <c r="D20" s="8"/>
      <c r="E20" s="10">
        <f>SUM(E16:E19)</f>
        <v>11834454</v>
      </c>
    </row>
    <row r="21" spans="2:5" ht="12.75">
      <c r="B21" s="12" t="s">
        <v>9</v>
      </c>
      <c r="C21" s="8">
        <v>74</v>
      </c>
      <c r="D21" s="8">
        <f>2886+5328-57+444+962</f>
        <v>9563</v>
      </c>
      <c r="E21" s="10">
        <f>D21*496</f>
        <v>4743248</v>
      </c>
    </row>
    <row r="22" spans="2:5" ht="12.75">
      <c r="B22" s="13" t="s">
        <v>10</v>
      </c>
      <c r="C22" s="8"/>
      <c r="D22" s="10">
        <f>D11+D16+D17+D21</f>
        <v>37159</v>
      </c>
      <c r="E22" s="10">
        <f>E14+E20+E21</f>
        <v>18899786</v>
      </c>
    </row>
    <row r="23" spans="2:5" ht="12.75">
      <c r="B23" s="13"/>
      <c r="C23" s="8"/>
      <c r="D23" s="10"/>
      <c r="E23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2018-09-26T11:40:48Z</cp:lastPrinted>
  <dcterms:created xsi:type="dcterms:W3CDTF">1996-10-14T23:33:28Z</dcterms:created>
  <dcterms:modified xsi:type="dcterms:W3CDTF">2018-09-27T10:01:25Z</dcterms:modified>
  <cp:category/>
  <cp:version/>
  <cp:contentType/>
  <cp:contentStatus/>
</cp:coreProperties>
</file>